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e.virks\Perepesa taotlus\"/>
    </mc:Choice>
  </mc:AlternateContent>
  <xr:revisionPtr revIDLastSave="0" documentId="13_ncr:1_{6711FD19-979B-4B8D-AF2A-B6E3F0970C39}" xr6:coauthVersionLast="36" xr6:coauthVersionMax="47" xr10:uidLastSave="{00000000-0000-0000-0000-000000000000}"/>
  <bookViews>
    <workbookView xWindow="0" yWindow="0" windowWidth="28800" windowHeight="12105" xr2:uid="{46D6CC35-18C0-4046-A950-A1D583EB263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H35" i="1"/>
  <c r="H30" i="1"/>
  <c r="H18" i="1"/>
  <c r="H19" i="1"/>
  <c r="H16" i="1"/>
  <c r="H11" i="1"/>
  <c r="H31" i="1" l="1"/>
  <c r="H32" i="1" s="1"/>
  <c r="H26" i="1"/>
  <c r="H25" i="1"/>
  <c r="H22" i="1"/>
  <c r="H15" i="1"/>
  <c r="H23" i="1" s="1"/>
  <c r="H12" i="1"/>
  <c r="H10" i="1"/>
  <c r="H13" i="1" l="1"/>
  <c r="H27" i="1"/>
  <c r="H37" i="1" l="1"/>
</calcChain>
</file>

<file path=xl/sharedStrings.xml><?xml version="1.0" encoding="utf-8"?>
<sst xmlns="http://schemas.openxmlformats.org/spreadsheetml/2006/main" count="56" uniqueCount="42">
  <si>
    <t>VORM 2 - ARENGUPROGRAMMI  EELARVE</t>
  </si>
  <si>
    <t>Taotleja:</t>
  </si>
  <si>
    <t>Programm:</t>
  </si>
  <si>
    <t>Kohaliku omavalitsuse turvalisuse arenguprogramm</t>
  </si>
  <si>
    <t>Kululiik</t>
  </si>
  <si>
    <t>Ühik</t>
  </si>
  <si>
    <t>Ühiku maksumus (EUR)</t>
  </si>
  <si>
    <t>Maksumus KOKKU (EUR)</t>
  </si>
  <si>
    <t>1.1. Tööjõukulud</t>
  </si>
  <si>
    <t>KOKKU</t>
  </si>
  <si>
    <t>PROJEKTI MAKSUMUS KOKKU</t>
  </si>
  <si>
    <t>Perepesa juhataja</t>
  </si>
  <si>
    <t>Psühholoog-nõustaja (Paides: Pereteenuste käivitamise spetsialist)</t>
  </si>
  <si>
    <t>Mängutoa juhendaja- koordinaator</t>
  </si>
  <si>
    <t>Brutopalk</t>
  </si>
  <si>
    <t>Rahastus</t>
  </si>
  <si>
    <t>Perepesa loomine - ESF</t>
  </si>
  <si>
    <t>1.2. Perepesa põhiteenused</t>
  </si>
  <si>
    <t>Perekool lapseootel peredele</t>
  </si>
  <si>
    <t>Gordoni perekool</t>
  </si>
  <si>
    <t>1.3. Meeskonna arendamine</t>
  </si>
  <si>
    <t>1.4. Muud kulud</t>
  </si>
  <si>
    <t>Loengu/koolitused lapsevanematele</t>
  </si>
  <si>
    <t>2- aastasekõne ja arengu toetamine</t>
  </si>
  <si>
    <t>Mängutoa juhendatud tegevused</t>
  </si>
  <si>
    <t>Lisateenused</t>
  </si>
  <si>
    <t>Beebivanemate vestlusringid</t>
  </si>
  <si>
    <t>Psõhholoogiline nõustamine</t>
  </si>
  <si>
    <t>Paide LV</t>
  </si>
  <si>
    <t>Perepesa meeskond</t>
  </si>
  <si>
    <t>Paide Perekeskusega (KVAT)</t>
  </si>
  <si>
    <t>Perepesade supervisioonid</t>
  </si>
  <si>
    <t>Täiendkoolitused</t>
  </si>
  <si>
    <t>Majanduskulud</t>
  </si>
  <si>
    <t>Paide LV vastavalt kuludele.</t>
  </si>
  <si>
    <t>Veebihaldus</t>
  </si>
  <si>
    <t>Kliendihaldusprogramm</t>
  </si>
  <si>
    <t>1.5. Ühekordsed avamisega seotud kulud</t>
  </si>
  <si>
    <t>Perepesa meeskonna tööülesanne</t>
  </si>
  <si>
    <t>KOKKU AASTAS</t>
  </si>
  <si>
    <t>Inventar</t>
  </si>
  <si>
    <t>Paide LV (KVAT)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</si>
</sst>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theme="0" tint="-0.49998474074526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0" borderId="4" xfId="0" applyFont="1" applyBorder="1"/>
    <xf numFmtId="0" fontId="1" fillId="3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4" fontId="1" fillId="0" borderId="7" xfId="0" applyNumberFormat="1" applyFont="1" applyBorder="1"/>
    <xf numFmtId="0" fontId="1" fillId="0" borderId="8" xfId="0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0" fontId="2" fillId="4" borderId="9" xfId="0" applyFont="1" applyFill="1" applyBorder="1"/>
    <xf numFmtId="0" fontId="1" fillId="4" borderId="10" xfId="0" applyFont="1" applyFill="1" applyBorder="1"/>
    <xf numFmtId="2" fontId="1" fillId="4" borderId="11" xfId="0" applyNumberFormat="1" applyFont="1" applyFill="1" applyBorder="1"/>
    <xf numFmtId="0" fontId="3" fillId="0" borderId="0" xfId="0" applyFont="1"/>
    <xf numFmtId="4" fontId="1" fillId="4" borderId="7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6" borderId="5" xfId="0" applyFont="1" applyFill="1" applyBorder="1"/>
    <xf numFmtId="2" fontId="1" fillId="6" borderId="5" xfId="0" applyNumberFormat="1" applyFont="1" applyFill="1" applyBorder="1"/>
    <xf numFmtId="4" fontId="1" fillId="6" borderId="5" xfId="0" applyNumberFormat="1" applyFont="1" applyFill="1" applyBorder="1"/>
    <xf numFmtId="0" fontId="2" fillId="5" borderId="8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9762-9778-45C0-8DF2-1BBA2B319F5B}">
  <dimension ref="A1:I37"/>
  <sheetViews>
    <sheetView tabSelected="1" topLeftCell="A4" workbookViewId="0">
      <selection activeCell="I11" sqref="I11"/>
    </sheetView>
  </sheetViews>
  <sheetFormatPr defaultRowHeight="15.75" x14ac:dyDescent="0.25"/>
  <cols>
    <col min="1" max="1" width="12.140625" style="1" customWidth="1"/>
    <col min="2" max="2" width="61" style="1" bestFit="1" customWidth="1"/>
    <col min="3" max="4" width="9.140625" style="1"/>
    <col min="5" max="5" width="9.85546875" style="1" customWidth="1"/>
    <col min="6" max="7" width="10.7109375" style="1" bestFit="1" customWidth="1"/>
    <col min="8" max="8" width="12.42578125" style="1" customWidth="1"/>
    <col min="9" max="9" width="30.7109375" style="1" bestFit="1" customWidth="1"/>
    <col min="10" max="16384" width="9.140625" style="1"/>
  </cols>
  <sheetData>
    <row r="1" spans="1:9" x14ac:dyDescent="0.25">
      <c r="B1" s="19" t="s">
        <v>0</v>
      </c>
    </row>
    <row r="3" spans="1:9" x14ac:dyDescent="0.25">
      <c r="B3" s="2"/>
      <c r="C3" s="2"/>
      <c r="D3" s="2"/>
      <c r="E3" s="2"/>
      <c r="F3" s="2"/>
      <c r="G3" s="2"/>
      <c r="H3" s="2"/>
    </row>
    <row r="4" spans="1:9" x14ac:dyDescent="0.25">
      <c r="A4" s="1" t="s">
        <v>1</v>
      </c>
      <c r="B4" s="33"/>
      <c r="C4" s="33"/>
      <c r="D4" s="33"/>
      <c r="E4" s="33"/>
      <c r="F4" s="33"/>
      <c r="G4" s="33"/>
      <c r="H4" s="33"/>
    </row>
    <row r="5" spans="1:9" x14ac:dyDescent="0.25">
      <c r="A5" s="1" t="s">
        <v>2</v>
      </c>
      <c r="B5" s="34" t="s">
        <v>3</v>
      </c>
      <c r="C5" s="34"/>
      <c r="D5" s="34"/>
      <c r="E5" s="34"/>
      <c r="F5" s="34"/>
      <c r="G5" s="34"/>
      <c r="H5" s="34"/>
    </row>
    <row r="7" spans="1:9" ht="16.5" thickBot="1" x14ac:dyDescent="0.3"/>
    <row r="8" spans="1:9" ht="48" thickBot="1" x14ac:dyDescent="0.3">
      <c r="B8" s="3" t="s">
        <v>4</v>
      </c>
      <c r="C8" s="3" t="s">
        <v>5</v>
      </c>
      <c r="D8" s="4" t="s">
        <v>14</v>
      </c>
      <c r="E8" s="4" t="s">
        <v>6</v>
      </c>
      <c r="F8" s="4">
        <v>2026</v>
      </c>
      <c r="G8" s="4">
        <v>2027</v>
      </c>
      <c r="H8" s="4" t="s">
        <v>7</v>
      </c>
      <c r="I8" s="23" t="s">
        <v>15</v>
      </c>
    </row>
    <row r="9" spans="1:9" x14ac:dyDescent="0.25">
      <c r="B9" s="5" t="s">
        <v>8</v>
      </c>
      <c r="C9" s="6"/>
      <c r="D9" s="6"/>
      <c r="E9" s="6"/>
      <c r="F9" s="6"/>
      <c r="G9" s="6"/>
      <c r="H9" s="7"/>
      <c r="I9" s="21"/>
    </row>
    <row r="10" spans="1:9" x14ac:dyDescent="0.25">
      <c r="B10" s="8" t="s">
        <v>11</v>
      </c>
      <c r="C10" s="9">
        <v>1</v>
      </c>
      <c r="D10" s="10">
        <v>1900</v>
      </c>
      <c r="E10" s="10">
        <v>2542.1999999999998</v>
      </c>
      <c r="F10" s="11">
        <v>30506.400000000001</v>
      </c>
      <c r="G10" s="11">
        <v>30506.400000000001</v>
      </c>
      <c r="H10" s="12">
        <f>F10+G10</f>
        <v>61012.800000000003</v>
      </c>
      <c r="I10" s="21" t="s">
        <v>16</v>
      </c>
    </row>
    <row r="11" spans="1:9" x14ac:dyDescent="0.25">
      <c r="B11" s="8" t="s">
        <v>12</v>
      </c>
      <c r="C11" s="9">
        <v>1</v>
      </c>
      <c r="D11" s="10">
        <v>1900</v>
      </c>
      <c r="E11" s="10">
        <v>2542.1999999999998</v>
      </c>
      <c r="F11" s="11">
        <v>30506.400000000001</v>
      </c>
      <c r="G11" s="11">
        <v>30506.400000000001</v>
      </c>
      <c r="H11" s="12">
        <f>SUM(F11:G11)</f>
        <v>61012.800000000003</v>
      </c>
      <c r="I11" s="21" t="s">
        <v>41</v>
      </c>
    </row>
    <row r="12" spans="1:9" x14ac:dyDescent="0.25">
      <c r="B12" s="8" t="s">
        <v>13</v>
      </c>
      <c r="C12" s="9">
        <v>1</v>
      </c>
      <c r="D12" s="10">
        <v>1420</v>
      </c>
      <c r="E12" s="10">
        <v>1899.96</v>
      </c>
      <c r="F12" s="11">
        <v>22799.52</v>
      </c>
      <c r="G12" s="11">
        <v>22799.52</v>
      </c>
      <c r="H12" s="12">
        <f>F12+G12</f>
        <v>45599.040000000001</v>
      </c>
      <c r="I12" s="21" t="s">
        <v>16</v>
      </c>
    </row>
    <row r="13" spans="1:9" x14ac:dyDescent="0.25">
      <c r="B13" s="28" t="s">
        <v>9</v>
      </c>
      <c r="C13" s="29"/>
      <c r="D13" s="29"/>
      <c r="E13" s="29"/>
      <c r="F13" s="29"/>
      <c r="G13" s="29"/>
      <c r="H13" s="12">
        <f>H10+H11+H12</f>
        <v>167624.64000000001</v>
      </c>
      <c r="I13" s="21"/>
    </row>
    <row r="14" spans="1:9" x14ac:dyDescent="0.25">
      <c r="B14" s="30" t="s">
        <v>17</v>
      </c>
      <c r="C14" s="31"/>
      <c r="D14" s="31"/>
      <c r="E14" s="31"/>
      <c r="F14" s="31"/>
      <c r="G14" s="31"/>
      <c r="H14" s="32"/>
      <c r="I14" s="21"/>
    </row>
    <row r="15" spans="1:9" x14ac:dyDescent="0.25">
      <c r="B15" s="13" t="s">
        <v>18</v>
      </c>
      <c r="C15" s="9">
        <v>2</v>
      </c>
      <c r="D15" s="10"/>
      <c r="E15" s="14">
        <v>496</v>
      </c>
      <c r="F15" s="15">
        <v>992</v>
      </c>
      <c r="G15" s="15">
        <v>992</v>
      </c>
      <c r="H15" s="12">
        <f>F15+G15</f>
        <v>1984</v>
      </c>
      <c r="I15" s="21" t="s">
        <v>28</v>
      </c>
    </row>
    <row r="16" spans="1:9" x14ac:dyDescent="0.25">
      <c r="B16" s="13" t="s">
        <v>19</v>
      </c>
      <c r="C16" s="9">
        <v>2</v>
      </c>
      <c r="D16" s="10"/>
      <c r="E16" s="14">
        <v>3500</v>
      </c>
      <c r="F16" s="15">
        <v>7000</v>
      </c>
      <c r="G16" s="15">
        <v>7000</v>
      </c>
      <c r="H16" s="12">
        <f>SUM(F16:G16)</f>
        <v>14000</v>
      </c>
      <c r="I16" s="21" t="s">
        <v>28</v>
      </c>
    </row>
    <row r="17" spans="2:9" x14ac:dyDescent="0.25">
      <c r="B17" s="13" t="s">
        <v>22</v>
      </c>
      <c r="C17" s="9"/>
      <c r="D17" s="10"/>
      <c r="E17" s="14"/>
      <c r="I17" s="21" t="s">
        <v>30</v>
      </c>
    </row>
    <row r="18" spans="2:9" x14ac:dyDescent="0.25">
      <c r="B18" s="13" t="s">
        <v>23</v>
      </c>
      <c r="C18" s="9">
        <v>1</v>
      </c>
      <c r="D18" s="10"/>
      <c r="E18" s="14"/>
      <c r="F18" s="15">
        <v>1400</v>
      </c>
      <c r="G18" s="15">
        <v>1400</v>
      </c>
      <c r="H18" s="12">
        <f>SUM(F18:G18)</f>
        <v>2800</v>
      </c>
      <c r="I18" s="21" t="s">
        <v>28</v>
      </c>
    </row>
    <row r="19" spans="2:9" x14ac:dyDescent="0.25">
      <c r="B19" s="13" t="s">
        <v>24</v>
      </c>
      <c r="C19" s="9">
        <v>1</v>
      </c>
      <c r="D19" s="10"/>
      <c r="E19" s="14"/>
      <c r="F19" s="15">
        <v>300</v>
      </c>
      <c r="G19" s="15">
        <v>300</v>
      </c>
      <c r="H19" s="12">
        <f>SUM(F19:G19)</f>
        <v>600</v>
      </c>
      <c r="I19" s="21" t="s">
        <v>28</v>
      </c>
    </row>
    <row r="20" spans="2:9" x14ac:dyDescent="0.25">
      <c r="B20" s="13" t="s">
        <v>26</v>
      </c>
      <c r="C20" s="9"/>
      <c r="D20" s="10"/>
      <c r="E20" s="14"/>
      <c r="F20" s="15"/>
      <c r="G20" s="15"/>
      <c r="H20" s="12"/>
      <c r="I20" s="21" t="s">
        <v>38</v>
      </c>
    </row>
    <row r="21" spans="2:9" x14ac:dyDescent="0.25">
      <c r="B21" s="13" t="s">
        <v>27</v>
      </c>
      <c r="C21" s="9"/>
      <c r="D21" s="10"/>
      <c r="E21" s="14"/>
      <c r="F21" s="15"/>
      <c r="G21" s="15"/>
      <c r="H21" s="12"/>
      <c r="I21" s="21" t="s">
        <v>29</v>
      </c>
    </row>
    <row r="22" spans="2:9" x14ac:dyDescent="0.25">
      <c r="B22" s="13" t="s">
        <v>25</v>
      </c>
      <c r="C22" s="9">
        <v>1</v>
      </c>
      <c r="D22" s="10"/>
      <c r="E22" s="14"/>
      <c r="F22" s="15">
        <v>3000</v>
      </c>
      <c r="G22" s="15">
        <v>3000</v>
      </c>
      <c r="H22" s="12">
        <f>F22+G22</f>
        <v>6000</v>
      </c>
      <c r="I22" s="21" t="s">
        <v>38</v>
      </c>
    </row>
    <row r="23" spans="2:9" x14ac:dyDescent="0.25">
      <c r="B23" s="28" t="s">
        <v>9</v>
      </c>
      <c r="C23" s="29"/>
      <c r="D23" s="29"/>
      <c r="E23" s="29"/>
      <c r="F23" s="29"/>
      <c r="G23" s="29"/>
      <c r="H23" s="12">
        <f>SUM(H15:H22)</f>
        <v>25384</v>
      </c>
      <c r="I23" s="21"/>
    </row>
    <row r="24" spans="2:9" x14ac:dyDescent="0.25">
      <c r="B24" s="30" t="s">
        <v>20</v>
      </c>
      <c r="C24" s="31"/>
      <c r="D24" s="31"/>
      <c r="E24" s="31"/>
      <c r="F24" s="31"/>
      <c r="G24" s="31"/>
      <c r="H24" s="32"/>
      <c r="I24" s="21"/>
    </row>
    <row r="25" spans="2:9" x14ac:dyDescent="0.25">
      <c r="B25" s="13" t="s">
        <v>31</v>
      </c>
      <c r="C25" s="9">
        <v>4</v>
      </c>
      <c r="D25" s="10"/>
      <c r="E25" s="10">
        <v>350</v>
      </c>
      <c r="F25" s="11">
        <v>1400</v>
      </c>
      <c r="G25" s="11">
        <v>1400</v>
      </c>
      <c r="H25" s="12">
        <f>F25+G25</f>
        <v>2800</v>
      </c>
      <c r="I25" s="21" t="s">
        <v>28</v>
      </c>
    </row>
    <row r="26" spans="2:9" x14ac:dyDescent="0.25">
      <c r="B26" s="13" t="s">
        <v>32</v>
      </c>
      <c r="C26" s="9"/>
      <c r="D26" s="10"/>
      <c r="E26" s="10"/>
      <c r="F26" s="11">
        <v>1500</v>
      </c>
      <c r="G26" s="11">
        <v>1500</v>
      </c>
      <c r="H26" s="12">
        <f>F26+G26</f>
        <v>3000</v>
      </c>
      <c r="I26" s="21" t="s">
        <v>28</v>
      </c>
    </row>
    <row r="27" spans="2:9" x14ac:dyDescent="0.25">
      <c r="B27" s="28" t="s">
        <v>9</v>
      </c>
      <c r="C27" s="29"/>
      <c r="D27" s="29"/>
      <c r="E27" s="29"/>
      <c r="F27" s="29"/>
      <c r="G27" s="29"/>
      <c r="H27" s="12">
        <f>H25+H26</f>
        <v>5800</v>
      </c>
      <c r="I27" s="21"/>
    </row>
    <row r="28" spans="2:9" x14ac:dyDescent="0.25">
      <c r="B28" s="30" t="s">
        <v>21</v>
      </c>
      <c r="C28" s="31"/>
      <c r="D28" s="31"/>
      <c r="E28" s="31"/>
      <c r="F28" s="31"/>
      <c r="G28" s="31"/>
      <c r="H28" s="32"/>
      <c r="I28" s="21"/>
    </row>
    <row r="29" spans="2:9" x14ac:dyDescent="0.25">
      <c r="B29" s="13" t="s">
        <v>33</v>
      </c>
      <c r="C29" s="9"/>
      <c r="D29" s="10"/>
      <c r="E29" s="10"/>
      <c r="F29" s="11"/>
      <c r="G29" s="11"/>
      <c r="H29" s="12"/>
      <c r="I29" s="21" t="s">
        <v>34</v>
      </c>
    </row>
    <row r="30" spans="2:9" x14ac:dyDescent="0.25">
      <c r="B30" s="13" t="s">
        <v>35</v>
      </c>
      <c r="C30" s="9">
        <v>1</v>
      </c>
      <c r="D30" s="10"/>
      <c r="E30" s="10">
        <v>540</v>
      </c>
      <c r="F30" s="11">
        <v>540</v>
      </c>
      <c r="G30" s="11">
        <v>540</v>
      </c>
      <c r="H30" s="12">
        <f>SUM(F30:G30)</f>
        <v>1080</v>
      </c>
      <c r="I30" s="21" t="s">
        <v>28</v>
      </c>
    </row>
    <row r="31" spans="2:9" x14ac:dyDescent="0.25">
      <c r="B31" s="13" t="s">
        <v>36</v>
      </c>
      <c r="C31" s="9">
        <v>1</v>
      </c>
      <c r="D31" s="10"/>
      <c r="E31" s="10">
        <v>1944</v>
      </c>
      <c r="F31" s="11">
        <v>1944</v>
      </c>
      <c r="G31" s="11">
        <v>1944</v>
      </c>
      <c r="H31" s="12">
        <f>F31+G31</f>
        <v>3888</v>
      </c>
      <c r="I31" s="21" t="s">
        <v>28</v>
      </c>
    </row>
    <row r="32" spans="2:9" x14ac:dyDescent="0.25">
      <c r="B32" s="28" t="s">
        <v>9</v>
      </c>
      <c r="C32" s="29"/>
      <c r="D32" s="29"/>
      <c r="E32" s="29"/>
      <c r="F32" s="29"/>
      <c r="G32" s="29"/>
      <c r="H32" s="12">
        <f>SUM(H30:H31)</f>
        <v>4968</v>
      </c>
      <c r="I32" s="21"/>
    </row>
    <row r="33" spans="2:9" x14ac:dyDescent="0.25">
      <c r="B33" s="30" t="s">
        <v>37</v>
      </c>
      <c r="C33" s="31"/>
      <c r="D33" s="31"/>
      <c r="E33" s="31"/>
      <c r="F33" s="31"/>
      <c r="G33" s="31"/>
      <c r="H33" s="32"/>
      <c r="I33" s="21"/>
    </row>
    <row r="34" spans="2:9" x14ac:dyDescent="0.25">
      <c r="B34" s="13" t="s">
        <v>40</v>
      </c>
      <c r="C34" s="9"/>
      <c r="D34" s="10"/>
      <c r="E34" s="10"/>
      <c r="F34" s="11"/>
      <c r="G34" s="11"/>
      <c r="H34" s="12">
        <v>35000</v>
      </c>
      <c r="I34" s="21" t="s">
        <v>28</v>
      </c>
    </row>
    <row r="35" spans="2:9" x14ac:dyDescent="0.25">
      <c r="B35" s="28" t="s">
        <v>9</v>
      </c>
      <c r="C35" s="29"/>
      <c r="D35" s="29"/>
      <c r="E35" s="29"/>
      <c r="F35" s="29"/>
      <c r="G35" s="29"/>
      <c r="H35" s="12">
        <f>H34</f>
        <v>35000</v>
      </c>
      <c r="I35" s="24"/>
    </row>
    <row r="36" spans="2:9" x14ac:dyDescent="0.25">
      <c r="B36" s="25" t="s">
        <v>39</v>
      </c>
      <c r="C36" s="25"/>
      <c r="D36" s="25"/>
      <c r="E36" s="25"/>
      <c r="F36" s="26">
        <f>F10+F11+F12+F15+F16+F17+F18+F19+F20+F21+F22+F25+F26+F29+F30+F31</f>
        <v>101888.32000000001</v>
      </c>
      <c r="G36" s="26">
        <f>G10+G11+G12+G15+G16+G17+G18+G19+G20+G21+G22+G25+G26+G29+G30+G31</f>
        <v>101888.32000000001</v>
      </c>
      <c r="H36" s="27"/>
      <c r="I36" s="24"/>
    </row>
    <row r="37" spans="2:9" ht="16.5" thickBot="1" x14ac:dyDescent="0.3">
      <c r="B37" s="16" t="s">
        <v>10</v>
      </c>
      <c r="C37" s="17"/>
      <c r="D37" s="17"/>
      <c r="E37" s="17"/>
      <c r="F37" s="18"/>
      <c r="G37" s="18"/>
      <c r="H37" s="20">
        <f>H13+H23+H27+H32+H35</f>
        <v>238776.64</v>
      </c>
      <c r="I37" s="22"/>
    </row>
  </sheetData>
  <mergeCells count="11">
    <mergeCell ref="B35:G35"/>
    <mergeCell ref="B24:H24"/>
    <mergeCell ref="B32:G32"/>
    <mergeCell ref="B4:H4"/>
    <mergeCell ref="B5:H5"/>
    <mergeCell ref="B14:H14"/>
    <mergeCell ref="B13:G13"/>
    <mergeCell ref="B23:G23"/>
    <mergeCell ref="B27:G27"/>
    <mergeCell ref="B33:H33"/>
    <mergeCell ref="B28:H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 Peil</dc:creator>
  <cp:keywords/>
  <dc:description/>
  <cp:lastModifiedBy>Rene Virks</cp:lastModifiedBy>
  <cp:revision/>
  <dcterms:created xsi:type="dcterms:W3CDTF">2014-04-21T17:39:28Z</dcterms:created>
  <dcterms:modified xsi:type="dcterms:W3CDTF">2025-10-27T08:51:49Z</dcterms:modified>
  <cp:category/>
  <cp:contentStatus/>
</cp:coreProperties>
</file>